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HUGO\TRANSPARENCIA 2019\"/>
    </mc:Choice>
  </mc:AlternateContent>
  <bookViews>
    <workbookView xWindow="0" yWindow="0" windowWidth="23040" windowHeight="8640"/>
  </bookViews>
  <sheets>
    <sheet name="Hoja1" sheetId="1" r:id="rId1"/>
  </sheets>
  <definedNames>
    <definedName name="_xlnm.Print_Titles" localSheetId="0">Hoja1!$1:$11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/>
  <c r="D43" i="1"/>
  <c r="C43" i="1"/>
  <c r="I41" i="1"/>
  <c r="G41" i="1"/>
  <c r="I40" i="1"/>
  <c r="G40" i="1"/>
  <c r="I39" i="1"/>
  <c r="G39" i="1"/>
  <c r="I38" i="1"/>
  <c r="G38" i="1"/>
  <c r="I35" i="1"/>
  <c r="G35" i="1"/>
  <c r="I34" i="1"/>
  <c r="G34" i="1"/>
  <c r="I32" i="1"/>
  <c r="G32" i="1"/>
  <c r="I31" i="1"/>
  <c r="G31" i="1"/>
  <c r="I30" i="1"/>
  <c r="G30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18" i="1"/>
  <c r="G18" i="1"/>
  <c r="I17" i="1"/>
  <c r="G17" i="1"/>
  <c r="I16" i="1"/>
  <c r="G16" i="1"/>
  <c r="I15" i="1"/>
  <c r="G15" i="1"/>
  <c r="I14" i="1"/>
  <c r="G14" i="1"/>
  <c r="I13" i="1"/>
  <c r="G13" i="1"/>
  <c r="G43" i="1" s="1"/>
</calcChain>
</file>

<file path=xl/sharedStrings.xml><?xml version="1.0" encoding="utf-8"?>
<sst xmlns="http://schemas.openxmlformats.org/spreadsheetml/2006/main" count="175" uniqueCount="88">
  <si>
    <t>H. AYUNTAMIENTO DE GUAYMAS, SONORA.</t>
  </si>
  <si>
    <t>PERIODO: DEL 1º  DE ENERO AL 30 DE JUNIO DEL 2019.</t>
  </si>
  <si>
    <t>No. DE</t>
  </si>
  <si>
    <t xml:space="preserve"> NOMBRE Y UBICACIÓN DE LA (S) OBRA (S)</t>
  </si>
  <si>
    <t>PRESUPUESTO</t>
  </si>
  <si>
    <t>DEVENGADO</t>
  </si>
  <si>
    <t>POR</t>
  </si>
  <si>
    <t>% DE AVANCE (ACUMULADO) AL TRIMESTRE</t>
  </si>
  <si>
    <t>METAS REALES</t>
  </si>
  <si>
    <t xml:space="preserve">ORIGEN DE </t>
  </si>
  <si>
    <t>MODALIDAD</t>
  </si>
  <si>
    <t xml:space="preserve"> OBRA</t>
  </si>
  <si>
    <t>ANALITICO DE</t>
  </si>
  <si>
    <t>MODIFICADO</t>
  </si>
  <si>
    <t>EN EL</t>
  </si>
  <si>
    <t>ACUMULADO</t>
  </si>
  <si>
    <t>DEVENGAR</t>
  </si>
  <si>
    <t>FISICAS</t>
  </si>
  <si>
    <t>POB. BENEF.</t>
  </si>
  <si>
    <t>RECURSO</t>
  </si>
  <si>
    <t>DE</t>
  </si>
  <si>
    <t>PROYECTOS</t>
  </si>
  <si>
    <t>ACUMULADO AL TRIMESTRE</t>
  </si>
  <si>
    <t>TRIMESTRE</t>
  </si>
  <si>
    <t>AL TRIMESTRE</t>
  </si>
  <si>
    <t>FISICO</t>
  </si>
  <si>
    <t>FINANCIERO</t>
  </si>
  <si>
    <t>CANTIDAD</t>
  </si>
  <si>
    <t>U. MEDIDA</t>
  </si>
  <si>
    <t>EJECUCIÓN</t>
  </si>
  <si>
    <t>61102 02 25 11.- CONSTRUCCIÓN Y AMPLIACIÓN</t>
  </si>
  <si>
    <t>CUARTOS</t>
  </si>
  <si>
    <t>HABITANTES</t>
  </si>
  <si>
    <t>FISMDF</t>
  </si>
  <si>
    <t>LIC. PUB. NAC.</t>
  </si>
  <si>
    <t>02 CP FISMDF</t>
  </si>
  <si>
    <t>CONSTRUCCIÓN DE 12 CUARTOS DORMITORIO Y CUARTOS PARA BAÑO EN: 2 EN COL. CENTRO, 5 EN COL. FÁTIMA, 1 EN COL. LOMA LINDA, 2 EN COL. PUNTA ARENA Y 2 EN COL. SAN VICENTE</t>
  </si>
  <si>
    <t>LIC. SIMP.</t>
  </si>
  <si>
    <t>03 CP FISMDF</t>
  </si>
  <si>
    <t>CONSTRUCCIÓN DE 13 CUARTOS DORMITORIO Y CUARTOS PARA BAÑO EN: 8 EN COL. 18 DE NOVIEMBRE, 1 EN COL. INDEPENDENCIA, 1 EN COL. LAS PLAYITAS, 1 COL. PLAYAS DE CORTEZ, 1 EN COL AMP. LOMA BONITA Y 1 EN COL. MIRADOR</t>
  </si>
  <si>
    <t>04 CP FISMDF</t>
  </si>
  <si>
    <t>CONSTRUCCIÓN DE 10 CUARTOS DORMITORIOS Y CUARTOS PARA BAÑOS, INSTALACIONES HIDROSANITARIAS, COMUNIDADES YAQUIS, DEL MPIO. DE GUAYMAS, SONORA</t>
  </si>
  <si>
    <t>09 CP FISMDF</t>
  </si>
  <si>
    <t>CONSTRUCCIÓN DE 10 CUARTOS DORMITORIOS Y CUARTOS PARA BAÑOS, INSTALACIONES HIDROSANITARIAS, EN: 5 EN EJIDO EL YAQUI, 4 EN EJIDO FRANCISCO MÁRQUEZ Y 1 EN EJ. TRIUNFO SANTA ROSA</t>
  </si>
  <si>
    <t>17 CP FISMDF</t>
  </si>
  <si>
    <t>CONSTRUCCIÓN DE 7 CUARTOS DORMITORIOS Y CUARTOS PARA BAÑOS, INSTALACIONES HIDROSANITARIAS, EN: 4 EN COLONIA FÁTIMA, 1 EN GOLONDRINAS, 1 EN LA CANTERA Y 1 EN LA COLONIA LOMA LINDA</t>
  </si>
  <si>
    <t>ADJ. DIR.</t>
  </si>
  <si>
    <t>18 CP FISMDF</t>
  </si>
  <si>
    <t>CONSTRUCCIÓN DE 5 CUARTOS DORMITORIOS Y CUARTOS PARA BAÑOS, INSTALACIONES HIDROSANITARIAS, EN: 1 EN COLONIA GIL SAMANIEGO, 1 EN SAHUARIPA, 1 EN LA 18 DE NOVIEMBRE, 1 EN EL MIRADOR Y 1 EN LA COLONIA MIGUEL HIDALGO</t>
  </si>
  <si>
    <t>ML</t>
  </si>
  <si>
    <t>LOTE</t>
  </si>
  <si>
    <t>M2</t>
  </si>
  <si>
    <t>61408 02 25 11.- INFRAESTRUCTURA Y EQUIPAMIENTO</t>
  </si>
  <si>
    <t>01 CP FISMDF</t>
  </si>
  <si>
    <t>REHABILITACIÓN DE RED DE AGUA POTABLE EN LA LOCALIDAD LÁZARO CÁRDENAS, MPIO. DE GUAYMAS, SONORA</t>
  </si>
  <si>
    <t>05 CP FISMDF</t>
  </si>
  <si>
    <t>CONSTRUCCIÓN DE RED DE AGUA POTABLE Y DE ALCANTARILLADO SANITARIO EN COLONIA  LAS TORRES DE FÁTIMA</t>
  </si>
  <si>
    <t>06 CP FISMDF</t>
  </si>
  <si>
    <t>CONSTRUCCIÓN DE RED DE AGUA POTABLE Y ALCANTARILLADO EN COLONIA AMPLIACIÓN POPULAR</t>
  </si>
  <si>
    <t>07 CP FISMDF</t>
  </si>
  <si>
    <t>CONSTRUCCIÓN DE RED DE AGUA POTABLE EN COLONIA 18 DE NOVIEMBRE</t>
  </si>
  <si>
    <t>13 CP FISMDF</t>
  </si>
  <si>
    <t>CONSTRUCCIÓN DE RED DE AGUA POTABLE EN CALLES 5 Y 7 ENTRE AVENIDA VII Y CARRETERA AL VARADERO Y AVENIDA V ENTRE CALLES 7 Y 13, COLONIA ADOLFO LÓPEZ MATEOS</t>
  </si>
  <si>
    <t>14 CP FISMDF</t>
  </si>
  <si>
    <t>CONSTRUCCIÓN DE RED DE AGUA POTABLE EN AVENIDA I Y III ENTRE CALLES 7 Y 13, COLONIA ADOLFO LÓPEZ MATEOS</t>
  </si>
  <si>
    <t>15 CP FISMDF</t>
  </si>
  <si>
    <t>CONSTRUCCIÓN DE RED DE AGUA POTABLE EN AVENIDA I, II Y V ENTRE CALLES 3 Y 7 Y DE AVENIDA IX ENTRE CALLES 1 Y 3 EN LA COLONIA ADOLFO LÓPEZ MATEOS</t>
  </si>
  <si>
    <t>61409 02 25 11.- INFRAESTRUCTURA Y EQUIPAMIENTO</t>
  </si>
  <si>
    <t>11 CP FISMDF</t>
  </si>
  <si>
    <t>CONSTRUCCIÓN DE RED DE ALCANTARILLADO SANITARIO EN CALLE 15 ENTRE AVENIDA IX Y XI DE LA COLONIA MIRADOR Y CONSTRUCCIÓN DE RED DE ALCANTARILLADO SANITARIO EN AVENIDA GARDENIA ENTRE CALLE GARDENIA Y CALLE SIN NOMBRE Y ENTRONQUES DE LA COLONIA 18 DE NOVIEMBRE</t>
  </si>
  <si>
    <t>61410 02 25 11.- ELECTRIFICACIÓN URBANA</t>
  </si>
  <si>
    <t>19 CP FISMDF</t>
  </si>
  <si>
    <t>ELECTRIFICACIÓN EN EL POBLADO LA MISA, EN EJIDO EL CHORIZO, LOMAS DE COLOSIO, ORTIZ Y EL YAQUI</t>
  </si>
  <si>
    <t>20 CP FISMDF</t>
  </si>
  <si>
    <t>ELECTRIFICACIÓN EN LAS COLONIAS 18 DE NOVIEMBRE, LOMA LINDA, AMPLIACIÓN INDEPENDENCIA, SAN VICENTE Y EL MIRADOR</t>
  </si>
  <si>
    <t>61422 02 25 11.- PAVIMENTACIÓN DE CALLES Y AVENIDAS</t>
  </si>
  <si>
    <t>08 CP FISMDF</t>
  </si>
  <si>
    <t>PAVIMENTACIÓN CON CARPETA ASFÁLTICA EN CALLE LEY FEDERAL DEL TRABAJO ENTRE CALLE DE LA ALIANZA Y BLVD. MICROONDAS COLONIA GUAYMAS NORTE</t>
  </si>
  <si>
    <t>10 CP FISMDF</t>
  </si>
  <si>
    <t>PAVIMENTACIÓN CON CONCRETO HIDRÁULICO DE CALLE PLAZA 13 DE JULIO EN FRACCIONAMIENTO LAS PLAZAS</t>
  </si>
  <si>
    <t>12 CP FISMDF</t>
  </si>
  <si>
    <t>PAVIMENTACIÓN CON CONCRETO HIDRÁULICO E INFRAESTRUCTURA HIDROSANITARIA DE AVENIDA VI ENTRE CALLE 10 Y CALLE 13, EN LA COLONIA CENTRO (I ETAPA)</t>
  </si>
  <si>
    <t>16 CP FISMDF</t>
  </si>
  <si>
    <t>PAVIMENTACIÓN CON CONCRETO HIDRÁULICO E INFRAESTRUCTURA HIDROSANITARIA EN CIRCUITO CIRCUNVALACIÓN LAS PLAZAS Y CALLE PLAZA HIDALGO, COLONIA LAS PLAZAS</t>
  </si>
  <si>
    <t>TOTALES:</t>
  </si>
  <si>
    <t>FONDO DE INFRAESTRUCTURA SOCIAL MUNICIPAL Y DE LAS DEMARCACIONES TERRITORIALES DEL DISTRITO FEDERAL 2019</t>
  </si>
  <si>
    <t>AVANCE FISICO-FINANCIERO PROGRAMA FEDERAL FISMDF 2019</t>
  </si>
  <si>
    <t>IMPORTE RECIBIDO AL 30 JUNIO 2019:           $ 26'587,723.80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</si>
</sst>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.00_ ;\-#,##0.00\ "/>
    <numFmt numFmtId="165" formatCode="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1"/>
      <name val="Arial Narrow"/>
      <family val="2"/>
    </font>
    <font>
      <b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9" fillId="0" borderId="1" xfId="1" applyFont="1" applyBorder="1" applyAlignment="1">
      <alignment vertical="top" wrapText="1"/>
    </xf>
    <xf numFmtId="4" fontId="13" fillId="0" borderId="9" xfId="1" applyNumberFormat="1" applyFont="1" applyBorder="1" applyAlignment="1">
      <alignment horizontal="center" vertical="top"/>
    </xf>
    <xf numFmtId="164" fontId="13" fillId="0" borderId="9" xfId="1" applyNumberFormat="1" applyFont="1" applyFill="1" applyBorder="1" applyAlignment="1">
      <alignment horizontal="center" vertical="top"/>
    </xf>
    <xf numFmtId="10" fontId="14" fillId="0" borderId="9" xfId="1" applyNumberFormat="1" applyFont="1" applyFill="1" applyBorder="1" applyAlignment="1">
      <alignment horizontal="center" vertical="top"/>
    </xf>
    <xf numFmtId="10" fontId="14" fillId="0" borderId="9" xfId="1" applyNumberFormat="1" applyFont="1" applyBorder="1" applyAlignment="1">
      <alignment horizontal="center" vertical="top"/>
    </xf>
    <xf numFmtId="164" fontId="12" fillId="0" borderId="9" xfId="1" applyNumberFormat="1" applyFont="1" applyBorder="1" applyAlignment="1">
      <alignment horizontal="center" vertical="top"/>
    </xf>
    <xf numFmtId="9" fontId="15" fillId="0" borderId="9" xfId="2" applyFont="1" applyBorder="1" applyAlignment="1">
      <alignment horizontal="center" vertical="top"/>
    </xf>
    <xf numFmtId="9" fontId="15" fillId="0" borderId="9" xfId="2" applyFont="1" applyBorder="1" applyAlignment="1">
      <alignment horizontal="center" vertical="top" wrapText="1"/>
    </xf>
    <xf numFmtId="164" fontId="2" fillId="0" borderId="9" xfId="1" applyNumberFormat="1" applyFont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/>
    </xf>
    <xf numFmtId="4" fontId="12" fillId="0" borderId="9" xfId="0" applyNumberFormat="1" applyFont="1" applyFill="1" applyBorder="1" applyAlignment="1">
      <alignment horizontal="justify" vertical="top"/>
    </xf>
    <xf numFmtId="0" fontId="12" fillId="0" borderId="9" xfId="0" applyFont="1" applyFill="1" applyBorder="1" applyAlignment="1">
      <alignment horizontal="center" vertical="top" wrapText="1"/>
    </xf>
    <xf numFmtId="4" fontId="16" fillId="0" borderId="9" xfId="1" applyNumberFormat="1" applyFont="1" applyBorder="1" applyAlignment="1">
      <alignment horizontal="center" vertical="top"/>
    </xf>
    <xf numFmtId="4" fontId="12" fillId="0" borderId="14" xfId="0" applyNumberFormat="1" applyFont="1" applyFill="1" applyBorder="1" applyAlignment="1">
      <alignment horizontal="justify" vertical="top"/>
    </xf>
    <xf numFmtId="164" fontId="13" fillId="0" borderId="14" xfId="1" applyNumberFormat="1" applyFont="1" applyFill="1" applyBorder="1" applyAlignment="1">
      <alignment horizontal="center" vertical="top"/>
    </xf>
    <xf numFmtId="10" fontId="14" fillId="0" borderId="14" xfId="1" applyNumberFormat="1" applyFont="1" applyFill="1" applyBorder="1" applyAlignment="1">
      <alignment horizontal="center" vertical="top"/>
    </xf>
    <xf numFmtId="10" fontId="14" fillId="0" borderId="14" xfId="1" applyNumberFormat="1" applyFont="1" applyBorder="1" applyAlignment="1">
      <alignment horizontal="center" vertical="top"/>
    </xf>
    <xf numFmtId="164" fontId="12" fillId="0" borderId="14" xfId="1" applyNumberFormat="1" applyFont="1" applyBorder="1" applyAlignment="1">
      <alignment horizontal="center" vertical="top"/>
    </xf>
    <xf numFmtId="9" fontId="15" fillId="0" borderId="14" xfId="2" applyFont="1" applyBorder="1" applyAlignment="1">
      <alignment horizontal="center" vertical="top" wrapText="1"/>
    </xf>
    <xf numFmtId="164" fontId="2" fillId="0" borderId="14" xfId="1" applyNumberFormat="1" applyFont="1" applyBorder="1" applyAlignment="1">
      <alignment horizontal="center" vertical="top" wrapText="1"/>
    </xf>
    <xf numFmtId="165" fontId="12" fillId="0" borderId="9" xfId="1" applyNumberFormat="1" applyFont="1" applyBorder="1" applyAlignment="1">
      <alignment horizontal="center" vertical="top"/>
    </xf>
    <xf numFmtId="4" fontId="12" fillId="0" borderId="9" xfId="1" applyNumberFormat="1" applyFont="1" applyBorder="1" applyAlignment="1">
      <alignment horizontal="justify" vertical="top"/>
    </xf>
    <xf numFmtId="164" fontId="2" fillId="0" borderId="13" xfId="1" applyNumberFormat="1" applyFont="1" applyBorder="1" applyAlignment="1">
      <alignment horizontal="center" vertical="top"/>
    </xf>
    <xf numFmtId="9" fontId="15" fillId="0" borderId="14" xfId="2" applyFont="1" applyBorder="1" applyAlignment="1">
      <alignment horizontal="center" vertical="top"/>
    </xf>
    <xf numFmtId="164" fontId="12" fillId="0" borderId="9" xfId="1" applyNumberFormat="1" applyFont="1" applyBorder="1" applyAlignment="1">
      <alignment horizontal="center" vertical="top" wrapText="1"/>
    </xf>
    <xf numFmtId="10" fontId="8" fillId="0" borderId="9" xfId="1" applyNumberFormat="1" applyFont="1" applyFill="1" applyBorder="1" applyAlignment="1">
      <alignment horizontal="center" vertical="top"/>
    </xf>
    <xf numFmtId="0" fontId="12" fillId="0" borderId="14" xfId="0" applyFont="1" applyFill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/>
    </xf>
    <xf numFmtId="0" fontId="12" fillId="0" borderId="9" xfId="0" applyFont="1" applyBorder="1" applyAlignment="1">
      <alignment horizontal="justify" vertical="top" wrapText="1"/>
    </xf>
    <xf numFmtId="164" fontId="2" fillId="0" borderId="12" xfId="1" applyNumberFormat="1" applyFont="1" applyBorder="1" applyAlignment="1">
      <alignment horizontal="center" vertical="top"/>
    </xf>
    <xf numFmtId="165" fontId="12" fillId="0" borderId="14" xfId="1" applyNumberFormat="1" applyFont="1" applyBorder="1" applyAlignment="1">
      <alignment horizontal="center" vertical="top"/>
    </xf>
    <xf numFmtId="4" fontId="12" fillId="0" borderId="14" xfId="1" applyNumberFormat="1" applyFont="1" applyBorder="1" applyAlignment="1">
      <alignment horizontal="justify" vertical="top"/>
    </xf>
    <xf numFmtId="0" fontId="2" fillId="0" borderId="0" xfId="1" applyFont="1" applyBorder="1"/>
    <xf numFmtId="164" fontId="12" fillId="0" borderId="13" xfId="1" applyNumberFormat="1" applyFont="1" applyBorder="1" applyAlignment="1">
      <alignment horizontal="center" vertical="top"/>
    </xf>
    <xf numFmtId="10" fontId="14" fillId="0" borderId="0" xfId="1" applyNumberFormat="1" applyFont="1" applyBorder="1" applyAlignment="1">
      <alignment horizontal="center" vertical="top" wrapText="1"/>
    </xf>
    <xf numFmtId="0" fontId="14" fillId="0" borderId="0" xfId="1" quotePrefix="1" applyNumberFormat="1" applyFont="1" applyBorder="1" applyAlignment="1">
      <alignment horizontal="center" vertical="top" wrapText="1"/>
    </xf>
    <xf numFmtId="0" fontId="14" fillId="0" borderId="0" xfId="1" applyNumberFormat="1" applyFont="1" applyBorder="1" applyAlignment="1">
      <alignment horizontal="center" vertical="top" wrapText="1"/>
    </xf>
    <xf numFmtId="4" fontId="14" fillId="0" borderId="0" xfId="1" applyNumberFormat="1" applyFont="1" applyBorder="1" applyAlignment="1">
      <alignment horizontal="center" vertical="top" wrapText="1"/>
    </xf>
    <xf numFmtId="4" fontId="15" fillId="0" borderId="0" xfId="1" applyNumberFormat="1" applyFont="1" applyBorder="1" applyAlignment="1">
      <alignment horizontal="center" vertical="top" wrapText="1"/>
    </xf>
    <xf numFmtId="0" fontId="10" fillId="2" borderId="2" xfId="1" applyFont="1" applyFill="1" applyBorder="1" applyAlignment="1">
      <alignment horizontal="center" vertical="top"/>
    </xf>
    <xf numFmtId="0" fontId="10" fillId="2" borderId="3" xfId="1" applyFont="1" applyFill="1" applyBorder="1" applyAlignment="1">
      <alignment horizontal="center" vertical="top"/>
    </xf>
    <xf numFmtId="0" fontId="10" fillId="2" borderId="4" xfId="1" applyFont="1" applyFill="1" applyBorder="1" applyAlignment="1">
      <alignment horizontal="center" vertical="top"/>
    </xf>
    <xf numFmtId="0" fontId="10" fillId="2" borderId="5" xfId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center" vertical="top"/>
    </xf>
    <xf numFmtId="0" fontId="10" fillId="2" borderId="0" xfId="1" applyFont="1" applyFill="1" applyBorder="1" applyAlignment="1">
      <alignment horizontal="center" vertical="top"/>
    </xf>
    <xf numFmtId="0" fontId="10" fillId="2" borderId="10" xfId="1" applyFont="1" applyFill="1" applyBorder="1" applyAlignment="1">
      <alignment horizontal="center" vertical="top"/>
    </xf>
    <xf numFmtId="0" fontId="10" fillId="2" borderId="13" xfId="1" applyFont="1" applyFill="1" applyBorder="1" applyAlignment="1">
      <alignment horizontal="center" vertical="top"/>
    </xf>
    <xf numFmtId="0" fontId="10" fillId="2" borderId="14" xfId="1" applyFont="1" applyFill="1" applyBorder="1" applyAlignment="1">
      <alignment horizontal="center" vertical="top"/>
    </xf>
    <xf numFmtId="0" fontId="10" fillId="2" borderId="1" xfId="1" applyFont="1" applyFill="1" applyBorder="1" applyAlignment="1">
      <alignment horizontal="center" vertical="top"/>
    </xf>
    <xf numFmtId="0" fontId="10" fillId="2" borderId="14" xfId="1" applyFont="1" applyFill="1" applyBorder="1" applyAlignment="1">
      <alignment horizontal="center" vertical="top" wrapText="1"/>
    </xf>
    <xf numFmtId="0" fontId="10" fillId="2" borderId="15" xfId="1" applyFont="1" applyFill="1" applyBorder="1" applyAlignment="1">
      <alignment horizontal="center" vertical="top"/>
    </xf>
    <xf numFmtId="0" fontId="17" fillId="2" borderId="15" xfId="1" applyFont="1" applyFill="1" applyBorder="1" applyAlignment="1">
      <alignment vertical="top"/>
    </xf>
    <xf numFmtId="0" fontId="18" fillId="2" borderId="15" xfId="1" applyFont="1" applyFill="1" applyBorder="1" applyAlignment="1">
      <alignment horizontal="center" vertical="top"/>
    </xf>
    <xf numFmtId="44" fontId="19" fillId="2" borderId="15" xfId="1" applyNumberFormat="1" applyFont="1" applyFill="1" applyBorder="1" applyAlignment="1">
      <alignment vertical="top"/>
    </xf>
    <xf numFmtId="44" fontId="5" fillId="2" borderId="15" xfId="1" applyNumberFormat="1" applyFont="1" applyFill="1" applyBorder="1" applyAlignment="1">
      <alignment vertical="top"/>
    </xf>
    <xf numFmtId="0" fontId="12" fillId="3" borderId="15" xfId="1" applyFont="1" applyFill="1" applyBorder="1" applyAlignment="1">
      <alignment horizontal="center" vertical="top"/>
    </xf>
    <xf numFmtId="0" fontId="3" fillId="3" borderId="15" xfId="1" applyFont="1" applyFill="1" applyBorder="1" applyAlignment="1">
      <alignment horizontal="center" vertical="top" wrapText="1"/>
    </xf>
    <xf numFmtId="0" fontId="12" fillId="3" borderId="14" xfId="1" applyFont="1" applyFill="1" applyBorder="1" applyAlignment="1">
      <alignment horizontal="center" vertical="top"/>
    </xf>
    <xf numFmtId="0" fontId="3" fillId="3" borderId="14" xfId="1" applyFont="1" applyFill="1" applyBorder="1" applyAlignment="1">
      <alignment horizontal="center" vertical="top" wrapText="1"/>
    </xf>
    <xf numFmtId="4" fontId="21" fillId="0" borderId="9" xfId="1" applyNumberFormat="1" applyFont="1" applyBorder="1" applyAlignment="1">
      <alignment horizontal="center" vertical="top"/>
    </xf>
    <xf numFmtId="164" fontId="21" fillId="0" borderId="9" xfId="1" applyNumberFormat="1" applyFont="1" applyFill="1" applyBorder="1" applyAlignment="1">
      <alignment horizontal="center" vertical="top"/>
    </xf>
    <xf numFmtId="4" fontId="21" fillId="0" borderId="14" xfId="1" applyNumberFormat="1" applyFont="1" applyBorder="1" applyAlignment="1">
      <alignment horizontal="center" vertical="top"/>
    </xf>
    <xf numFmtId="164" fontId="21" fillId="0" borderId="14" xfId="1" applyNumberFormat="1" applyFont="1" applyFill="1" applyBorder="1" applyAlignment="1">
      <alignment horizontal="center" vertical="top"/>
    </xf>
    <xf numFmtId="164" fontId="21" fillId="0" borderId="9" xfId="1" applyNumberFormat="1" applyFont="1" applyBorder="1" applyAlignment="1">
      <alignment horizontal="center" vertical="top"/>
    </xf>
    <xf numFmtId="164" fontId="2" fillId="0" borderId="9" xfId="1" applyNumberFormat="1" applyFont="1" applyBorder="1" applyAlignment="1">
      <alignment horizontal="center" vertical="top"/>
    </xf>
    <xf numFmtId="0" fontId="8" fillId="0" borderId="0" xfId="1" applyFont="1" applyAlignment="1">
      <alignment vertical="top" wrapText="1"/>
    </xf>
    <xf numFmtId="4" fontId="21" fillId="0" borderId="2" xfId="1" applyNumberFormat="1" applyFont="1" applyBorder="1" applyAlignment="1">
      <alignment horizontal="center" vertical="top"/>
    </xf>
    <xf numFmtId="164" fontId="21" fillId="0" borderId="2" xfId="1" applyNumberFormat="1" applyFont="1" applyFill="1" applyBorder="1" applyAlignment="1">
      <alignment horizontal="center" vertical="top"/>
    </xf>
    <xf numFmtId="164" fontId="13" fillId="0" borderId="2" xfId="1" applyNumberFormat="1" applyFont="1" applyFill="1" applyBorder="1" applyAlignment="1">
      <alignment horizontal="center" vertical="top"/>
    </xf>
    <xf numFmtId="10" fontId="14" fillId="0" borderId="2" xfId="1" applyNumberFormat="1" applyFont="1" applyFill="1" applyBorder="1" applyAlignment="1">
      <alignment horizontal="center" vertical="top"/>
    </xf>
    <xf numFmtId="10" fontId="14" fillId="0" borderId="2" xfId="1" applyNumberFormat="1" applyFont="1" applyBorder="1" applyAlignment="1">
      <alignment horizontal="center" vertical="top"/>
    </xf>
    <xf numFmtId="164" fontId="12" fillId="0" borderId="2" xfId="1" applyNumberFormat="1" applyFont="1" applyBorder="1" applyAlignment="1">
      <alignment horizontal="center" vertical="top"/>
    </xf>
    <xf numFmtId="9" fontId="15" fillId="0" borderId="2" xfId="2" applyFont="1" applyBorder="1" applyAlignment="1">
      <alignment horizontal="center" vertical="top"/>
    </xf>
    <xf numFmtId="164" fontId="2" fillId="0" borderId="5" xfId="1" applyNumberFormat="1" applyFont="1" applyBorder="1" applyAlignment="1">
      <alignment horizontal="center" vertical="top"/>
    </xf>
    <xf numFmtId="164" fontId="21" fillId="0" borderId="14" xfId="1" applyNumberFormat="1" applyFont="1" applyBorder="1" applyAlignment="1">
      <alignment horizontal="center" vertical="top"/>
    </xf>
    <xf numFmtId="164" fontId="2" fillId="0" borderId="14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6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0" fillId="2" borderId="2" xfId="1" applyFont="1" applyFill="1" applyBorder="1" applyAlignment="1">
      <alignment horizontal="center" vertical="top" wrapText="1"/>
    </xf>
    <xf numFmtId="0" fontId="11" fillId="2" borderId="9" xfId="1" applyFont="1" applyFill="1" applyBorder="1" applyAlignment="1">
      <alignment horizontal="center" vertical="top" wrapText="1"/>
    </xf>
    <xf numFmtId="0" fontId="11" fillId="2" borderId="14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/>
    </xf>
    <xf numFmtId="0" fontId="10" fillId="2" borderId="7" xfId="1" applyFont="1" applyFill="1" applyBorder="1" applyAlignment="1">
      <alignment horizontal="center" vertical="top"/>
    </xf>
    <xf numFmtId="0" fontId="10" fillId="2" borderId="8" xfId="1" applyFont="1" applyFill="1" applyBorder="1" applyAlignment="1">
      <alignment horizontal="center" vertical="top"/>
    </xf>
    <xf numFmtId="0" fontId="17" fillId="0" borderId="0" xfId="1" applyFont="1" applyAlignment="1">
      <alignment horizontal="left" vertical="top" wrapText="1"/>
    </xf>
  </cellXfs>
  <cellStyles count="3"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</xdr:rowOff>
    </xdr:from>
    <xdr:to>
      <xdr:col>1</xdr:col>
      <xdr:colOff>266700</xdr:colOff>
      <xdr:row>4</xdr:row>
      <xdr:rowOff>126230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0" y="2"/>
          <a:ext cx="845820" cy="964428"/>
        </a:xfrm>
        <a:prstGeom prst="rect">
          <a:avLst/>
        </a:prstGeom>
        <a:solidFill>
          <a:srgbClr val="FFFFFF">
            <a:alpha val="89803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3"/>
  <sheetViews>
    <sheetView tabSelected="1" topLeftCell="A28" workbookViewId="0">
      <selection activeCell="Q12" sqref="Q12"/>
    </sheetView>
  </sheetViews>
  <sheetFormatPr baseColWidth="10" defaultColWidth="11.44140625" defaultRowHeight="13.8" x14ac:dyDescent="0.3"/>
  <cols>
    <col min="1" max="1" width="8.44140625" style="1" customWidth="1"/>
    <col min="2" max="2" width="39.109375" style="1" customWidth="1"/>
    <col min="3" max="3" width="15.44140625" style="1" customWidth="1"/>
    <col min="4" max="4" width="15.44140625" style="1" hidden="1" customWidth="1"/>
    <col min="5" max="5" width="14.5546875" style="1" hidden="1" customWidth="1"/>
    <col min="6" max="6" width="14.44140625" style="1" customWidth="1"/>
    <col min="7" max="7" width="15.44140625" style="1" hidden="1" customWidth="1"/>
    <col min="8" max="8" width="7.109375" style="1" customWidth="1"/>
    <col min="9" max="9" width="8.109375" style="1" customWidth="1"/>
    <col min="10" max="11" width="8.5546875" style="1" customWidth="1"/>
    <col min="12" max="12" width="10.5546875" style="1" customWidth="1"/>
    <col min="13" max="13" width="10.6640625" style="1" customWidth="1"/>
    <col min="14" max="14" width="9.44140625" style="1" customWidth="1"/>
    <col min="15" max="15" width="13" style="1" customWidth="1"/>
    <col min="16" max="16384" width="11.44140625" style="1"/>
  </cols>
  <sheetData>
    <row r="2" spans="1:15" x14ac:dyDescent="0.3">
      <c r="O2" s="2"/>
    </row>
    <row r="3" spans="1:15" ht="20.399999999999999" x14ac:dyDescent="0.3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18" x14ac:dyDescent="0.35">
      <c r="A4" s="81" t="s">
        <v>86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15.6" customHeight="1" x14ac:dyDescent="0.3">
      <c r="B5" s="79" t="s">
        <v>85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ht="18" x14ac:dyDescent="0.3">
      <c r="A6" s="82"/>
      <c r="B6" s="82"/>
      <c r="C6" s="82"/>
      <c r="D6" s="82"/>
      <c r="E6" s="82"/>
    </row>
    <row r="7" spans="1:15" ht="13.8" customHeight="1" x14ac:dyDescent="0.3">
      <c r="A7" s="83" t="s">
        <v>1</v>
      </c>
      <c r="B7" s="83"/>
      <c r="C7" s="83"/>
      <c r="D7" s="83"/>
      <c r="E7" s="83"/>
      <c r="F7" s="68"/>
      <c r="G7" s="68"/>
      <c r="H7" s="68"/>
      <c r="I7" s="68"/>
      <c r="J7" s="68"/>
      <c r="K7" s="94" t="s">
        <v>87</v>
      </c>
      <c r="L7" s="94"/>
      <c r="M7" s="94"/>
      <c r="N7" s="94"/>
      <c r="O7" s="94"/>
    </row>
    <row r="8" spans="1:15" ht="14.4" thickBot="1" x14ac:dyDescent="0.35">
      <c r="I8" s="3"/>
      <c r="J8" s="3"/>
      <c r="K8" s="3"/>
      <c r="L8" s="3"/>
      <c r="M8" s="3"/>
      <c r="N8" s="3"/>
      <c r="O8" s="3"/>
    </row>
    <row r="9" spans="1:15" ht="14.4" thickBot="1" x14ac:dyDescent="0.35">
      <c r="A9" s="42" t="s">
        <v>2</v>
      </c>
      <c r="B9" s="84" t="s">
        <v>3</v>
      </c>
      <c r="C9" s="43" t="s">
        <v>4</v>
      </c>
      <c r="D9" s="42" t="s">
        <v>4</v>
      </c>
      <c r="E9" s="42" t="s">
        <v>5</v>
      </c>
      <c r="F9" s="44" t="s">
        <v>5</v>
      </c>
      <c r="G9" s="44" t="s">
        <v>6</v>
      </c>
      <c r="H9" s="87" t="s">
        <v>7</v>
      </c>
      <c r="I9" s="88"/>
      <c r="J9" s="91" t="s">
        <v>8</v>
      </c>
      <c r="K9" s="92"/>
      <c r="L9" s="92"/>
      <c r="M9" s="93"/>
      <c r="N9" s="45" t="s">
        <v>9</v>
      </c>
      <c r="O9" s="42" t="s">
        <v>10</v>
      </c>
    </row>
    <row r="10" spans="1:15" ht="14.4" thickBot="1" x14ac:dyDescent="0.35">
      <c r="A10" s="46" t="s">
        <v>11</v>
      </c>
      <c r="B10" s="85"/>
      <c r="C10" s="47" t="s">
        <v>12</v>
      </c>
      <c r="D10" s="46" t="s">
        <v>13</v>
      </c>
      <c r="E10" s="46" t="s">
        <v>14</v>
      </c>
      <c r="F10" s="48" t="s">
        <v>15</v>
      </c>
      <c r="G10" s="48" t="s">
        <v>16</v>
      </c>
      <c r="H10" s="89"/>
      <c r="I10" s="90"/>
      <c r="J10" s="91" t="s">
        <v>17</v>
      </c>
      <c r="K10" s="93"/>
      <c r="L10" s="91" t="s">
        <v>18</v>
      </c>
      <c r="M10" s="93"/>
      <c r="N10" s="49" t="s">
        <v>19</v>
      </c>
      <c r="O10" s="46" t="s">
        <v>20</v>
      </c>
    </row>
    <row r="11" spans="1:15" ht="21" thickBot="1" x14ac:dyDescent="0.35">
      <c r="A11" s="50"/>
      <c r="B11" s="86"/>
      <c r="C11" s="51" t="s">
        <v>21</v>
      </c>
      <c r="D11" s="52" t="s">
        <v>22</v>
      </c>
      <c r="E11" s="50" t="s">
        <v>23</v>
      </c>
      <c r="F11" s="50" t="s">
        <v>24</v>
      </c>
      <c r="G11" s="50"/>
      <c r="H11" s="53" t="s">
        <v>25</v>
      </c>
      <c r="I11" s="53" t="s">
        <v>26</v>
      </c>
      <c r="J11" s="53" t="s">
        <v>27</v>
      </c>
      <c r="K11" s="53" t="s">
        <v>28</v>
      </c>
      <c r="L11" s="53" t="s">
        <v>27</v>
      </c>
      <c r="M11" s="53" t="s">
        <v>28</v>
      </c>
      <c r="N11" s="50"/>
      <c r="O11" s="50" t="s">
        <v>29</v>
      </c>
    </row>
    <row r="12" spans="1:15" ht="14.4" thickBot="1" x14ac:dyDescent="0.35">
      <c r="A12" s="58"/>
      <c r="B12" s="59" t="s">
        <v>30</v>
      </c>
      <c r="C12" s="4"/>
      <c r="D12" s="4"/>
      <c r="E12" s="5"/>
      <c r="F12" s="5"/>
      <c r="G12" s="5"/>
      <c r="H12" s="6"/>
      <c r="I12" s="7"/>
      <c r="J12" s="8"/>
      <c r="K12" s="8"/>
      <c r="L12" s="8"/>
      <c r="M12" s="9"/>
      <c r="N12" s="10"/>
      <c r="O12" s="11"/>
    </row>
    <row r="13" spans="1:15" ht="52.8" x14ac:dyDescent="0.3">
      <c r="A13" s="14" t="s">
        <v>35</v>
      </c>
      <c r="B13" s="13" t="s">
        <v>36</v>
      </c>
      <c r="C13" s="62">
        <v>1224007.6399999999</v>
      </c>
      <c r="D13" s="62">
        <v>1224007.6399999999</v>
      </c>
      <c r="E13" s="63">
        <v>935282.73</v>
      </c>
      <c r="F13" s="63">
        <v>935282.73</v>
      </c>
      <c r="G13" s="5">
        <f t="shared" ref="G13:G18" si="0">(D13-F13)</f>
        <v>288724.90999999992</v>
      </c>
      <c r="H13" s="6">
        <v>0.9</v>
      </c>
      <c r="I13" s="7">
        <f t="shared" ref="I13:I18" si="1">(F13*100%)/D13</f>
        <v>0.76411510797432614</v>
      </c>
      <c r="J13" s="8">
        <v>12</v>
      </c>
      <c r="K13" s="8" t="s">
        <v>31</v>
      </c>
      <c r="L13" s="8">
        <v>86</v>
      </c>
      <c r="M13" s="9" t="s">
        <v>32</v>
      </c>
      <c r="N13" s="10" t="s">
        <v>33</v>
      </c>
      <c r="O13" s="11" t="s">
        <v>37</v>
      </c>
    </row>
    <row r="14" spans="1:15" ht="66" x14ac:dyDescent="0.3">
      <c r="A14" s="14" t="s">
        <v>38</v>
      </c>
      <c r="B14" s="13" t="s">
        <v>39</v>
      </c>
      <c r="C14" s="62">
        <v>1315059.33</v>
      </c>
      <c r="D14" s="62">
        <v>1315059.33</v>
      </c>
      <c r="E14" s="63">
        <v>1178515</v>
      </c>
      <c r="F14" s="63">
        <v>1178515</v>
      </c>
      <c r="G14" s="5">
        <f>(D14-F14)</f>
        <v>136544.33000000007</v>
      </c>
      <c r="H14" s="6">
        <v>1</v>
      </c>
      <c r="I14" s="7">
        <f t="shared" si="1"/>
        <v>0.89616869225208262</v>
      </c>
      <c r="J14" s="8">
        <v>13</v>
      </c>
      <c r="K14" s="8" t="s">
        <v>31</v>
      </c>
      <c r="L14" s="8">
        <v>64</v>
      </c>
      <c r="M14" s="9" t="s">
        <v>32</v>
      </c>
      <c r="N14" s="10" t="s">
        <v>33</v>
      </c>
      <c r="O14" s="11" t="s">
        <v>37</v>
      </c>
    </row>
    <row r="15" spans="1:15" ht="52.8" x14ac:dyDescent="0.3">
      <c r="A15" s="14" t="s">
        <v>40</v>
      </c>
      <c r="B15" s="13" t="s">
        <v>41</v>
      </c>
      <c r="C15" s="62">
        <v>1385993.45</v>
      </c>
      <c r="D15" s="62">
        <v>1385993.45</v>
      </c>
      <c r="E15" s="63">
        <v>1160985.5899999999</v>
      </c>
      <c r="F15" s="63">
        <v>1160985.5899999999</v>
      </c>
      <c r="G15" s="5">
        <f t="shared" si="0"/>
        <v>225007.8600000001</v>
      </c>
      <c r="H15" s="6">
        <v>0.9</v>
      </c>
      <c r="I15" s="7">
        <f t="shared" si="1"/>
        <v>0.83765589945609042</v>
      </c>
      <c r="J15" s="8">
        <v>10</v>
      </c>
      <c r="K15" s="8" t="s">
        <v>31</v>
      </c>
      <c r="L15" s="8">
        <v>52</v>
      </c>
      <c r="M15" s="9" t="s">
        <v>32</v>
      </c>
      <c r="N15" s="10" t="s">
        <v>33</v>
      </c>
      <c r="O15" s="11" t="s">
        <v>37</v>
      </c>
    </row>
    <row r="16" spans="1:15" ht="52.8" x14ac:dyDescent="0.3">
      <c r="A16" s="14" t="s">
        <v>42</v>
      </c>
      <c r="B16" s="13" t="s">
        <v>43</v>
      </c>
      <c r="C16" s="62">
        <v>1081585.8999999999</v>
      </c>
      <c r="D16" s="62">
        <v>1081585.8999999999</v>
      </c>
      <c r="E16" s="63">
        <v>456732.51</v>
      </c>
      <c r="F16" s="63">
        <v>456732.51</v>
      </c>
      <c r="G16" s="5">
        <f t="shared" si="0"/>
        <v>624853.3899999999</v>
      </c>
      <c r="H16" s="6">
        <v>0.3</v>
      </c>
      <c r="I16" s="7">
        <f t="shared" si="1"/>
        <v>0.42228038475723478</v>
      </c>
      <c r="J16" s="8">
        <v>10</v>
      </c>
      <c r="K16" s="8" t="s">
        <v>31</v>
      </c>
      <c r="L16" s="8">
        <v>30</v>
      </c>
      <c r="M16" s="9" t="s">
        <v>32</v>
      </c>
      <c r="N16" s="10" t="s">
        <v>33</v>
      </c>
      <c r="O16" s="11" t="s">
        <v>37</v>
      </c>
    </row>
    <row r="17" spans="1:15" ht="66" x14ac:dyDescent="0.3">
      <c r="A17" s="14" t="s">
        <v>44</v>
      </c>
      <c r="B17" s="13" t="s">
        <v>45</v>
      </c>
      <c r="C17" s="62">
        <v>741650</v>
      </c>
      <c r="D17" s="62">
        <v>741650</v>
      </c>
      <c r="E17" s="63">
        <v>222495</v>
      </c>
      <c r="F17" s="63">
        <v>222495</v>
      </c>
      <c r="G17" s="5">
        <f t="shared" si="0"/>
        <v>519155</v>
      </c>
      <c r="H17" s="6">
        <v>0.3</v>
      </c>
      <c r="I17" s="7">
        <f t="shared" si="1"/>
        <v>0.3</v>
      </c>
      <c r="J17" s="8">
        <v>7</v>
      </c>
      <c r="K17" s="8" t="s">
        <v>31</v>
      </c>
      <c r="L17" s="8">
        <v>40</v>
      </c>
      <c r="M17" s="9" t="s">
        <v>32</v>
      </c>
      <c r="N17" s="10" t="s">
        <v>33</v>
      </c>
      <c r="O17" s="11" t="s">
        <v>46</v>
      </c>
    </row>
    <row r="18" spans="1:15" ht="66" x14ac:dyDescent="0.3">
      <c r="A18" s="14" t="s">
        <v>47</v>
      </c>
      <c r="B18" s="13" t="s">
        <v>48</v>
      </c>
      <c r="C18" s="62">
        <v>529750</v>
      </c>
      <c r="D18" s="62">
        <v>529750</v>
      </c>
      <c r="E18" s="63">
        <v>271502.71000000002</v>
      </c>
      <c r="F18" s="63">
        <v>271502.71000000002</v>
      </c>
      <c r="G18" s="5">
        <f t="shared" si="0"/>
        <v>258247.28999999998</v>
      </c>
      <c r="H18" s="6">
        <v>0.3</v>
      </c>
      <c r="I18" s="7">
        <f t="shared" si="1"/>
        <v>0.51251101462954229</v>
      </c>
      <c r="J18" s="8">
        <v>5</v>
      </c>
      <c r="K18" s="8" t="s">
        <v>31</v>
      </c>
      <c r="L18" s="8">
        <v>20</v>
      </c>
      <c r="M18" s="9" t="s">
        <v>32</v>
      </c>
      <c r="N18" s="10" t="s">
        <v>33</v>
      </c>
      <c r="O18" s="11" t="s">
        <v>46</v>
      </c>
    </row>
    <row r="19" spans="1:15" ht="14.4" thickBot="1" x14ac:dyDescent="0.35">
      <c r="A19" s="12"/>
      <c r="B19" s="13"/>
      <c r="C19" s="62"/>
      <c r="D19" s="62"/>
      <c r="E19" s="63"/>
      <c r="F19" s="63"/>
      <c r="G19" s="5"/>
      <c r="H19" s="6"/>
      <c r="I19" s="7"/>
      <c r="J19" s="8"/>
      <c r="K19" s="8"/>
      <c r="L19" s="8"/>
      <c r="M19" s="9"/>
      <c r="N19" s="10"/>
      <c r="O19" s="11"/>
    </row>
    <row r="20" spans="1:15" ht="28.2" thickBot="1" x14ac:dyDescent="0.35">
      <c r="A20" s="58"/>
      <c r="B20" s="59" t="s">
        <v>52</v>
      </c>
      <c r="C20" s="62"/>
      <c r="D20" s="62"/>
      <c r="E20" s="63"/>
      <c r="F20" s="63"/>
      <c r="G20" s="5"/>
      <c r="H20" s="28"/>
      <c r="I20" s="7"/>
      <c r="J20" s="8"/>
      <c r="K20" s="8"/>
      <c r="L20" s="8"/>
      <c r="M20" s="9"/>
      <c r="N20" s="9"/>
      <c r="O20" s="11"/>
    </row>
    <row r="21" spans="1:15" ht="39.6" x14ac:dyDescent="0.3">
      <c r="A21" s="14" t="s">
        <v>53</v>
      </c>
      <c r="B21" s="13" t="s">
        <v>54</v>
      </c>
      <c r="C21" s="62">
        <v>0</v>
      </c>
      <c r="D21" s="62">
        <v>975026.77</v>
      </c>
      <c r="E21" s="63">
        <v>739578.74</v>
      </c>
      <c r="F21" s="63">
        <v>975026.77</v>
      </c>
      <c r="G21" s="5">
        <f t="shared" ref="G21:G27" si="2">(D21-F21)</f>
        <v>0</v>
      </c>
      <c r="H21" s="6">
        <v>0.5</v>
      </c>
      <c r="I21" s="7">
        <f t="shared" ref="I21:I27" si="3">(F21*100%)/D21</f>
        <v>1</v>
      </c>
      <c r="J21" s="8">
        <v>2731.56</v>
      </c>
      <c r="K21" s="8" t="s">
        <v>49</v>
      </c>
      <c r="L21" s="8">
        <v>250</v>
      </c>
      <c r="M21" s="9" t="s">
        <v>32</v>
      </c>
      <c r="N21" s="10" t="s">
        <v>33</v>
      </c>
      <c r="O21" s="11" t="s">
        <v>46</v>
      </c>
    </row>
    <row r="22" spans="1:15" ht="40.200000000000003" thickBot="1" x14ac:dyDescent="0.35">
      <c r="A22" s="29" t="s">
        <v>55</v>
      </c>
      <c r="B22" s="16" t="s">
        <v>56</v>
      </c>
      <c r="C22" s="64">
        <v>364222.1</v>
      </c>
      <c r="D22" s="64">
        <v>916861.41</v>
      </c>
      <c r="E22" s="65">
        <v>339994.92</v>
      </c>
      <c r="F22" s="65">
        <v>339994.92</v>
      </c>
      <c r="G22" s="17">
        <f t="shared" si="2"/>
        <v>576866.49</v>
      </c>
      <c r="H22" s="18">
        <v>1</v>
      </c>
      <c r="I22" s="19">
        <f t="shared" si="3"/>
        <v>0.37082476838020695</v>
      </c>
      <c r="J22" s="20">
        <v>908.05</v>
      </c>
      <c r="K22" s="20" t="s">
        <v>49</v>
      </c>
      <c r="L22" s="20">
        <v>368</v>
      </c>
      <c r="M22" s="26" t="s">
        <v>32</v>
      </c>
      <c r="N22" s="21" t="s">
        <v>33</v>
      </c>
      <c r="O22" s="22" t="s">
        <v>46</v>
      </c>
    </row>
    <row r="23" spans="1:15" ht="30" customHeight="1" x14ac:dyDescent="0.3">
      <c r="A23" s="14" t="s">
        <v>57</v>
      </c>
      <c r="B23" s="13" t="s">
        <v>58</v>
      </c>
      <c r="C23" s="62">
        <v>163675.44</v>
      </c>
      <c r="D23" s="62">
        <v>352204.02</v>
      </c>
      <c r="E23" s="63">
        <v>277885.68</v>
      </c>
      <c r="F23" s="63">
        <v>277885.68</v>
      </c>
      <c r="G23" s="5">
        <f t="shared" si="2"/>
        <v>74318.340000000026</v>
      </c>
      <c r="H23" s="6">
        <v>1</v>
      </c>
      <c r="I23" s="7">
        <f t="shared" si="3"/>
        <v>0.78899065376936917</v>
      </c>
      <c r="J23" s="8">
        <v>113</v>
      </c>
      <c r="K23" s="8" t="s">
        <v>49</v>
      </c>
      <c r="L23" s="8">
        <v>156</v>
      </c>
      <c r="M23" s="9" t="s">
        <v>32</v>
      </c>
      <c r="N23" s="10" t="s">
        <v>33</v>
      </c>
      <c r="O23" s="11" t="s">
        <v>46</v>
      </c>
    </row>
    <row r="24" spans="1:15" ht="31.2" customHeight="1" x14ac:dyDescent="0.3">
      <c r="A24" s="14" t="s">
        <v>59</v>
      </c>
      <c r="B24" s="13" t="s">
        <v>60</v>
      </c>
      <c r="C24" s="62">
        <v>258320.55</v>
      </c>
      <c r="D24" s="62">
        <v>455562.72</v>
      </c>
      <c r="E24" s="63">
        <v>394501.38</v>
      </c>
      <c r="F24" s="63">
        <v>394501.38</v>
      </c>
      <c r="G24" s="5">
        <f t="shared" si="2"/>
        <v>61061.339999999967</v>
      </c>
      <c r="H24" s="6">
        <v>0.9</v>
      </c>
      <c r="I24" s="7">
        <f t="shared" si="3"/>
        <v>0.86596502014036625</v>
      </c>
      <c r="J24" s="8">
        <v>180</v>
      </c>
      <c r="K24" s="8" t="s">
        <v>49</v>
      </c>
      <c r="L24" s="8">
        <v>120</v>
      </c>
      <c r="M24" s="9" t="s">
        <v>32</v>
      </c>
      <c r="N24" s="10" t="s">
        <v>33</v>
      </c>
      <c r="O24" s="11" t="s">
        <v>46</v>
      </c>
    </row>
    <row r="25" spans="1:15" ht="54.6" customHeight="1" x14ac:dyDescent="0.3">
      <c r="A25" s="14" t="s">
        <v>61</v>
      </c>
      <c r="B25" s="13" t="s">
        <v>62</v>
      </c>
      <c r="C25" s="62">
        <v>1095954.18</v>
      </c>
      <c r="D25" s="62">
        <v>1095954.18</v>
      </c>
      <c r="E25" s="63">
        <v>686180.74</v>
      </c>
      <c r="F25" s="63">
        <v>686180.74</v>
      </c>
      <c r="G25" s="5">
        <f t="shared" si="2"/>
        <v>409773.43999999994</v>
      </c>
      <c r="H25" s="6">
        <v>0.6</v>
      </c>
      <c r="I25" s="7">
        <f t="shared" si="3"/>
        <v>0.62610349275733412</v>
      </c>
      <c r="J25" s="8">
        <v>1259</v>
      </c>
      <c r="K25" s="8" t="s">
        <v>49</v>
      </c>
      <c r="L25" s="8">
        <v>392</v>
      </c>
      <c r="M25" s="9" t="s">
        <v>32</v>
      </c>
      <c r="N25" s="10" t="s">
        <v>33</v>
      </c>
      <c r="O25" s="11" t="s">
        <v>37</v>
      </c>
    </row>
    <row r="26" spans="1:15" ht="41.4" customHeight="1" x14ac:dyDescent="0.3">
      <c r="A26" s="14" t="s">
        <v>63</v>
      </c>
      <c r="B26" s="13" t="s">
        <v>64</v>
      </c>
      <c r="C26" s="62">
        <v>1243925.22</v>
      </c>
      <c r="D26" s="62">
        <v>1243925.22</v>
      </c>
      <c r="E26" s="63">
        <v>373177.57</v>
      </c>
      <c r="F26" s="63">
        <v>373177.57</v>
      </c>
      <c r="G26" s="5">
        <f t="shared" si="2"/>
        <v>870747.64999999991</v>
      </c>
      <c r="H26" s="6">
        <v>0.3</v>
      </c>
      <c r="I26" s="7">
        <f t="shared" si="3"/>
        <v>0.30000000321562742</v>
      </c>
      <c r="J26" s="8">
        <v>856</v>
      </c>
      <c r="K26" s="8" t="s">
        <v>49</v>
      </c>
      <c r="L26" s="8">
        <v>392</v>
      </c>
      <c r="M26" s="9" t="s">
        <v>32</v>
      </c>
      <c r="N26" s="10" t="s">
        <v>33</v>
      </c>
      <c r="O26" s="11" t="s">
        <v>37</v>
      </c>
    </row>
    <row r="27" spans="1:15" ht="52.8" x14ac:dyDescent="0.3">
      <c r="A27" s="14" t="s">
        <v>65</v>
      </c>
      <c r="B27" s="13" t="s">
        <v>66</v>
      </c>
      <c r="C27" s="62">
        <v>1319289.6000000001</v>
      </c>
      <c r="D27" s="62">
        <v>1319289.6000000001</v>
      </c>
      <c r="E27" s="63">
        <v>395786.88</v>
      </c>
      <c r="F27" s="63">
        <v>395786.88</v>
      </c>
      <c r="G27" s="5">
        <f t="shared" si="2"/>
        <v>923502.72000000009</v>
      </c>
      <c r="H27" s="6">
        <v>0.3</v>
      </c>
      <c r="I27" s="7">
        <f t="shared" si="3"/>
        <v>0.3</v>
      </c>
      <c r="J27" s="8">
        <v>1253.08</v>
      </c>
      <c r="K27" s="8" t="s">
        <v>49</v>
      </c>
      <c r="L27" s="8">
        <v>392</v>
      </c>
      <c r="M27" s="9" t="s">
        <v>32</v>
      </c>
      <c r="N27" s="10" t="s">
        <v>33</v>
      </c>
      <c r="O27" s="11" t="s">
        <v>37</v>
      </c>
    </row>
    <row r="28" spans="1:15" ht="14.4" thickBot="1" x14ac:dyDescent="0.35">
      <c r="A28" s="30"/>
      <c r="B28" s="31"/>
      <c r="C28" s="62"/>
      <c r="D28" s="62"/>
      <c r="E28" s="63"/>
      <c r="F28" s="63"/>
      <c r="G28" s="5"/>
      <c r="H28" s="6"/>
      <c r="I28" s="7"/>
      <c r="J28" s="8"/>
      <c r="K28" s="8"/>
      <c r="L28" s="8"/>
      <c r="M28" s="9"/>
      <c r="N28" s="9"/>
      <c r="O28" s="11"/>
    </row>
    <row r="29" spans="1:15" ht="28.2" thickBot="1" x14ac:dyDescent="0.35">
      <c r="A29" s="58"/>
      <c r="B29" s="59" t="s">
        <v>67</v>
      </c>
      <c r="C29" s="62"/>
      <c r="D29" s="62"/>
      <c r="E29" s="63"/>
      <c r="F29" s="63"/>
      <c r="G29" s="5"/>
      <c r="H29" s="6"/>
      <c r="I29" s="7"/>
      <c r="J29" s="8"/>
      <c r="K29" s="8"/>
      <c r="L29" s="8"/>
      <c r="M29" s="9"/>
      <c r="N29" s="9"/>
      <c r="O29" s="11"/>
    </row>
    <row r="30" spans="1:15" ht="41.4" customHeight="1" x14ac:dyDescent="0.3">
      <c r="A30" s="14" t="s">
        <v>55</v>
      </c>
      <c r="B30" s="13" t="s">
        <v>56</v>
      </c>
      <c r="C30" s="62">
        <v>522618.73</v>
      </c>
      <c r="D30" s="62">
        <v>916861.41</v>
      </c>
      <c r="E30" s="63">
        <v>576866.43999999994</v>
      </c>
      <c r="F30" s="63">
        <v>576866.43999999994</v>
      </c>
      <c r="G30" s="5">
        <f t="shared" ref="G30:G32" si="4">(D30-F30)</f>
        <v>339994.97000000009</v>
      </c>
      <c r="H30" s="6">
        <v>1</v>
      </c>
      <c r="I30" s="7">
        <f t="shared" ref="I30:I32" si="5">(F30*100%)/D30</f>
        <v>0.62917517708592396</v>
      </c>
      <c r="J30" s="8">
        <v>908.05</v>
      </c>
      <c r="K30" s="8" t="s">
        <v>49</v>
      </c>
      <c r="L30" s="8">
        <v>368</v>
      </c>
      <c r="M30" s="9" t="s">
        <v>32</v>
      </c>
      <c r="N30" s="10" t="s">
        <v>33</v>
      </c>
      <c r="O30" s="11" t="s">
        <v>46</v>
      </c>
    </row>
    <row r="31" spans="1:15" ht="28.8" customHeight="1" x14ac:dyDescent="0.3">
      <c r="A31" s="14" t="s">
        <v>57</v>
      </c>
      <c r="B31" s="13" t="s">
        <v>58</v>
      </c>
      <c r="C31" s="62">
        <v>219771.68</v>
      </c>
      <c r="D31" s="62">
        <v>352204.02</v>
      </c>
      <c r="E31" s="63">
        <v>74318.33</v>
      </c>
      <c r="F31" s="63">
        <v>74318.33</v>
      </c>
      <c r="G31" s="5">
        <f t="shared" si="4"/>
        <v>277885.69</v>
      </c>
      <c r="H31" s="6">
        <v>1</v>
      </c>
      <c r="I31" s="7">
        <f t="shared" si="5"/>
        <v>0.21100931783799629</v>
      </c>
      <c r="J31" s="8">
        <v>113</v>
      </c>
      <c r="K31" s="8" t="s">
        <v>49</v>
      </c>
      <c r="L31" s="8">
        <v>156</v>
      </c>
      <c r="M31" s="9" t="s">
        <v>32</v>
      </c>
      <c r="N31" s="10" t="s">
        <v>33</v>
      </c>
      <c r="O31" s="11" t="s">
        <v>46</v>
      </c>
    </row>
    <row r="32" spans="1:15" ht="79.8" thickBot="1" x14ac:dyDescent="0.35">
      <c r="A32" s="14" t="s">
        <v>68</v>
      </c>
      <c r="B32" s="13" t="s">
        <v>69</v>
      </c>
      <c r="C32" s="62">
        <v>475204.09</v>
      </c>
      <c r="D32" s="62">
        <v>679606.84</v>
      </c>
      <c r="E32" s="63">
        <v>534870.84</v>
      </c>
      <c r="F32" s="63">
        <v>534870.84</v>
      </c>
      <c r="G32" s="5">
        <f t="shared" si="4"/>
        <v>144736</v>
      </c>
      <c r="H32" s="6">
        <v>0.8</v>
      </c>
      <c r="I32" s="7">
        <f t="shared" si="5"/>
        <v>0.78702980682183832</v>
      </c>
      <c r="J32" s="8">
        <v>571</v>
      </c>
      <c r="K32" s="8" t="s">
        <v>49</v>
      </c>
      <c r="L32" s="8">
        <v>152</v>
      </c>
      <c r="M32" s="9" t="s">
        <v>32</v>
      </c>
      <c r="N32" s="10" t="s">
        <v>33</v>
      </c>
      <c r="O32" s="11" t="s">
        <v>46</v>
      </c>
    </row>
    <row r="33" spans="1:16" ht="14.4" thickBot="1" x14ac:dyDescent="0.35">
      <c r="A33" s="58"/>
      <c r="B33" s="59" t="s">
        <v>70</v>
      </c>
      <c r="C33" s="62"/>
      <c r="D33" s="62"/>
      <c r="E33" s="66"/>
      <c r="F33" s="67"/>
      <c r="G33" s="8"/>
      <c r="H33" s="6"/>
      <c r="I33" s="7"/>
      <c r="J33" s="8"/>
      <c r="K33" s="8"/>
      <c r="L33" s="8"/>
      <c r="M33" s="9"/>
      <c r="N33" s="9"/>
      <c r="O33" s="25"/>
    </row>
    <row r="34" spans="1:16" ht="26.4" x14ac:dyDescent="0.3">
      <c r="A34" s="14" t="s">
        <v>71</v>
      </c>
      <c r="B34" s="24" t="s">
        <v>72</v>
      </c>
      <c r="C34" s="62">
        <v>0</v>
      </c>
      <c r="D34" s="62">
        <v>637437.31000000006</v>
      </c>
      <c r="E34" s="63">
        <v>235492.69</v>
      </c>
      <c r="F34" s="63">
        <v>235492.69</v>
      </c>
      <c r="G34" s="5">
        <f t="shared" ref="G34:G35" si="6">(D34-F34)</f>
        <v>401944.62000000005</v>
      </c>
      <c r="H34" s="6">
        <v>0.3</v>
      </c>
      <c r="I34" s="7">
        <f t="shared" ref="I34:I35" si="7">(F34*100%)/D34</f>
        <v>0.36943662742301669</v>
      </c>
      <c r="J34" s="8">
        <v>1</v>
      </c>
      <c r="K34" s="27" t="s">
        <v>50</v>
      </c>
      <c r="L34" s="8">
        <v>300</v>
      </c>
      <c r="M34" s="9" t="s">
        <v>32</v>
      </c>
      <c r="N34" s="10" t="s">
        <v>33</v>
      </c>
      <c r="O34" s="11" t="s">
        <v>46</v>
      </c>
    </row>
    <row r="35" spans="1:16" ht="39.6" x14ac:dyDescent="0.3">
      <c r="A35" s="14" t="s">
        <v>73</v>
      </c>
      <c r="B35" s="24" t="s">
        <v>74</v>
      </c>
      <c r="C35" s="62">
        <v>493162.97</v>
      </c>
      <c r="D35" s="62">
        <v>706475.66</v>
      </c>
      <c r="E35" s="63">
        <v>211942.7</v>
      </c>
      <c r="F35" s="63">
        <v>211942.7</v>
      </c>
      <c r="G35" s="5">
        <f t="shared" si="6"/>
        <v>494532.96</v>
      </c>
      <c r="H35" s="6">
        <v>0.3</v>
      </c>
      <c r="I35" s="7">
        <f t="shared" si="7"/>
        <v>0.30000000283095385</v>
      </c>
      <c r="J35" s="8">
        <v>1</v>
      </c>
      <c r="K35" s="27" t="s">
        <v>50</v>
      </c>
      <c r="L35" s="8">
        <v>300</v>
      </c>
      <c r="M35" s="9" t="s">
        <v>32</v>
      </c>
      <c r="N35" s="10" t="s">
        <v>33</v>
      </c>
      <c r="O35" s="11" t="s">
        <v>46</v>
      </c>
    </row>
    <row r="36" spans="1:16" ht="14.4" thickBot="1" x14ac:dyDescent="0.35">
      <c r="A36" s="33"/>
      <c r="B36" s="34"/>
      <c r="C36" s="64"/>
      <c r="D36" s="64"/>
      <c r="E36" s="77"/>
      <c r="F36" s="78"/>
      <c r="G36" s="20"/>
      <c r="H36" s="18"/>
      <c r="I36" s="19"/>
      <c r="J36" s="20"/>
      <c r="K36" s="20"/>
      <c r="L36" s="20"/>
      <c r="M36" s="26"/>
      <c r="N36" s="26"/>
      <c r="O36" s="32"/>
    </row>
    <row r="37" spans="1:16" ht="28.2" thickBot="1" x14ac:dyDescent="0.35">
      <c r="A37" s="60"/>
      <c r="B37" s="61" t="s">
        <v>75</v>
      </c>
      <c r="C37" s="69"/>
      <c r="D37" s="69"/>
      <c r="E37" s="70"/>
      <c r="F37" s="70"/>
      <c r="G37" s="71"/>
      <c r="H37" s="72"/>
      <c r="I37" s="73"/>
      <c r="J37" s="74"/>
      <c r="K37" s="74"/>
      <c r="L37" s="74"/>
      <c r="M37" s="75"/>
      <c r="N37" s="75"/>
      <c r="O37" s="76"/>
      <c r="P37" s="35"/>
    </row>
    <row r="38" spans="1:16" ht="43.2" customHeight="1" x14ac:dyDescent="0.3">
      <c r="A38" s="14" t="s">
        <v>76</v>
      </c>
      <c r="B38" s="13" t="s">
        <v>77</v>
      </c>
      <c r="C38" s="62">
        <v>0</v>
      </c>
      <c r="D38" s="62">
        <v>2430400.9900000002</v>
      </c>
      <c r="E38" s="63">
        <v>2015541.32</v>
      </c>
      <c r="F38" s="63">
        <v>2015541.32</v>
      </c>
      <c r="G38" s="5">
        <f t="shared" ref="G38:G41" si="8">(D38-F38)</f>
        <v>414859.67000000016</v>
      </c>
      <c r="H38" s="6">
        <v>0.9</v>
      </c>
      <c r="I38" s="7">
        <f t="shared" ref="I38:I41" si="9">(F38*100%)/D38</f>
        <v>0.82930402361299227</v>
      </c>
      <c r="J38" s="8">
        <v>4125</v>
      </c>
      <c r="K38" s="15" t="s">
        <v>51</v>
      </c>
      <c r="L38" s="8">
        <v>3000</v>
      </c>
      <c r="M38" s="9" t="s">
        <v>32</v>
      </c>
      <c r="N38" s="10" t="s">
        <v>33</v>
      </c>
      <c r="O38" s="36" t="s">
        <v>37</v>
      </c>
    </row>
    <row r="39" spans="1:16" ht="30.6" customHeight="1" x14ac:dyDescent="0.3">
      <c r="A39" s="14" t="s">
        <v>78</v>
      </c>
      <c r="B39" s="13" t="s">
        <v>79</v>
      </c>
      <c r="C39" s="62">
        <v>0</v>
      </c>
      <c r="D39" s="62">
        <v>1094014.18</v>
      </c>
      <c r="E39" s="63">
        <v>861022.15999999992</v>
      </c>
      <c r="F39" s="63">
        <v>861022.15999999992</v>
      </c>
      <c r="G39" s="5">
        <f t="shared" si="8"/>
        <v>232992.02000000002</v>
      </c>
      <c r="H39" s="6">
        <v>0.9</v>
      </c>
      <c r="I39" s="7">
        <f t="shared" si="9"/>
        <v>0.78703016445362706</v>
      </c>
      <c r="J39" s="8">
        <v>746</v>
      </c>
      <c r="K39" s="15" t="s">
        <v>51</v>
      </c>
      <c r="L39" s="8">
        <v>68</v>
      </c>
      <c r="M39" s="9" t="s">
        <v>32</v>
      </c>
      <c r="N39" s="10" t="s">
        <v>33</v>
      </c>
      <c r="O39" s="36" t="s">
        <v>46</v>
      </c>
    </row>
    <row r="40" spans="1:16" ht="55.2" customHeight="1" x14ac:dyDescent="0.3">
      <c r="A40" s="14" t="s">
        <v>80</v>
      </c>
      <c r="B40" s="13" t="s">
        <v>81</v>
      </c>
      <c r="C40" s="62">
        <v>9354931.5700000003</v>
      </c>
      <c r="D40" s="62">
        <v>6962875.2699999996</v>
      </c>
      <c r="E40" s="63">
        <v>2319762</v>
      </c>
      <c r="F40" s="63">
        <v>2319762</v>
      </c>
      <c r="G40" s="5">
        <f t="shared" si="8"/>
        <v>4643113.2699999996</v>
      </c>
      <c r="H40" s="6">
        <v>0.3</v>
      </c>
      <c r="I40" s="7">
        <f t="shared" si="9"/>
        <v>0.33316150441396608</v>
      </c>
      <c r="J40" s="8">
        <v>3929.09</v>
      </c>
      <c r="K40" s="15" t="s">
        <v>51</v>
      </c>
      <c r="L40" s="8">
        <v>20000</v>
      </c>
      <c r="M40" s="9" t="s">
        <v>32</v>
      </c>
      <c r="N40" s="10" t="s">
        <v>33</v>
      </c>
      <c r="O40" s="36" t="s">
        <v>34</v>
      </c>
    </row>
    <row r="41" spans="1:16" ht="52.8" x14ac:dyDescent="0.3">
      <c r="A41" s="14" t="s">
        <v>82</v>
      </c>
      <c r="B41" s="13" t="s">
        <v>83</v>
      </c>
      <c r="C41" s="62">
        <v>2338732.9</v>
      </c>
      <c r="D41" s="62">
        <v>2408658.23</v>
      </c>
      <c r="E41" s="63">
        <v>1324881.68</v>
      </c>
      <c r="F41" s="63">
        <v>1324881.68</v>
      </c>
      <c r="G41" s="5">
        <f t="shared" si="8"/>
        <v>1083776.55</v>
      </c>
      <c r="H41" s="6">
        <v>0.6</v>
      </c>
      <c r="I41" s="7">
        <f t="shared" si="9"/>
        <v>0.55004967641258096</v>
      </c>
      <c r="J41" s="8">
        <v>1799</v>
      </c>
      <c r="K41" s="15" t="s">
        <v>51</v>
      </c>
      <c r="L41" s="8">
        <v>160</v>
      </c>
      <c r="M41" s="9" t="s">
        <v>32</v>
      </c>
      <c r="N41" s="10" t="s">
        <v>33</v>
      </c>
      <c r="O41" s="36" t="s">
        <v>37</v>
      </c>
    </row>
    <row r="42" spans="1:16" ht="14.4" thickBot="1" x14ac:dyDescent="0.35">
      <c r="A42" s="23"/>
      <c r="B42" s="24"/>
      <c r="C42" s="62"/>
      <c r="D42" s="62"/>
      <c r="E42" s="66"/>
      <c r="F42" s="67"/>
      <c r="G42" s="8"/>
      <c r="H42" s="18"/>
      <c r="I42" s="19"/>
      <c r="J42" s="20"/>
      <c r="K42" s="20"/>
      <c r="L42" s="20"/>
      <c r="M42" s="26"/>
      <c r="N42" s="26"/>
      <c r="O42" s="32"/>
    </row>
    <row r="43" spans="1:16" ht="16.2" thickBot="1" x14ac:dyDescent="0.35">
      <c r="A43" s="54"/>
      <c r="B43" s="55" t="s">
        <v>84</v>
      </c>
      <c r="C43" s="56">
        <f>SUM(C13:C41)</f>
        <v>24127855.350000001</v>
      </c>
      <c r="D43" s="56">
        <f>SUM(D13:D41)</f>
        <v>28825404.149999999</v>
      </c>
      <c r="E43" s="57">
        <f>SUM(E13:E41)</f>
        <v>15587317.609999999</v>
      </c>
      <c r="F43" s="56">
        <f>SUM(F13:F41)</f>
        <v>15822765.639999999</v>
      </c>
      <c r="G43" s="57">
        <f>SUM(G13:G41)</f>
        <v>13002638.51</v>
      </c>
      <c r="H43" s="37"/>
      <c r="I43" s="37"/>
      <c r="J43" s="38"/>
      <c r="K43" s="39"/>
      <c r="L43" s="40"/>
      <c r="M43" s="41"/>
      <c r="N43" s="41"/>
      <c r="O43" s="41"/>
    </row>
  </sheetData>
  <mergeCells count="11">
    <mergeCell ref="B9:B11"/>
    <mergeCell ref="H9:I10"/>
    <mergeCell ref="J9:M9"/>
    <mergeCell ref="J10:K10"/>
    <mergeCell ref="L10:M10"/>
    <mergeCell ref="B5:O5"/>
    <mergeCell ref="K7:O7"/>
    <mergeCell ref="A3:O3"/>
    <mergeCell ref="A4:O4"/>
    <mergeCell ref="A6:E6"/>
    <mergeCell ref="A7:E7"/>
  </mergeCells>
  <printOptions horizontalCentered="1"/>
  <pageMargins left="0" right="0" top="0.19685039370078741" bottom="0.19685039370078741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2019-09-30T16:23:09Z</cp:lastPrinted>
  <dcterms:created xsi:type="dcterms:W3CDTF">2019-09-27T21:38:34Z</dcterms:created>
  <dcterms:modified xsi:type="dcterms:W3CDTF">2019-09-30T16:34:04Z</dcterms:modified>
</cp:coreProperties>
</file>